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Sheet1!$A$1:$N$30</definedName>
  </definedNames>
  <calcPr calcId="144525"/>
</workbook>
</file>

<file path=xl/calcChain.xml><?xml version="1.0" encoding="utf-8"?>
<calcChain xmlns="http://schemas.openxmlformats.org/spreadsheetml/2006/main">
  <c r="H8" i="1" l="1"/>
  <c r="O10" i="1"/>
  <c r="I5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G9" i="1"/>
  <c r="G7" i="1"/>
  <c r="F9" i="1"/>
  <c r="F7" i="1"/>
  <c r="E7" i="1"/>
  <c r="E9" i="1"/>
  <c r="C6" i="1"/>
  <c r="O6" i="1" s="1"/>
  <c r="D7" i="1"/>
  <c r="O7" i="1" s="1"/>
  <c r="D5" i="1"/>
  <c r="N12" i="1"/>
  <c r="M12" i="1"/>
  <c r="L12" i="1"/>
  <c r="N11" i="1"/>
  <c r="M9" i="1"/>
  <c r="M11" i="1"/>
  <c r="L11" i="1"/>
  <c r="K11" i="1"/>
  <c r="L8" i="1"/>
  <c r="L5" i="1"/>
  <c r="K8" i="1"/>
  <c r="K5" i="1"/>
  <c r="O12" i="1" l="1"/>
  <c r="O9" i="1"/>
  <c r="O11" i="1"/>
  <c r="O5" i="1"/>
  <c r="O8" i="1"/>
</calcChain>
</file>

<file path=xl/sharedStrings.xml><?xml version="1.0" encoding="utf-8"?>
<sst xmlns="http://schemas.openxmlformats.org/spreadsheetml/2006/main" count="43" uniqueCount="43">
  <si>
    <t>昌吉学院老校区家属院3#楼</t>
    <phoneticPr fontId="2" type="noConversion"/>
  </si>
  <si>
    <t>昌吉学院老校区家属院6#楼</t>
    <phoneticPr fontId="2" type="noConversion"/>
  </si>
  <si>
    <t>1-202室</t>
  </si>
  <si>
    <t>1-202室</t>
    <phoneticPr fontId="2" type="noConversion"/>
  </si>
  <si>
    <t>2-601室</t>
  </si>
  <si>
    <t>2-601室</t>
    <phoneticPr fontId="2" type="noConversion"/>
  </si>
  <si>
    <t>2-201室</t>
  </si>
  <si>
    <t>3-602室</t>
  </si>
  <si>
    <t>1-501室</t>
    <phoneticPr fontId="2" type="noConversion"/>
  </si>
  <si>
    <t>1-302室</t>
    <phoneticPr fontId="2" type="noConversion"/>
  </si>
  <si>
    <t>昌吉学院绿洲路家属院1#楼</t>
    <phoneticPr fontId="2" type="noConversion"/>
  </si>
  <si>
    <t>2-302室</t>
    <phoneticPr fontId="2" type="noConversion"/>
  </si>
  <si>
    <t>1-102室</t>
    <phoneticPr fontId="2" type="noConversion"/>
  </si>
  <si>
    <t>2-501室</t>
    <phoneticPr fontId="2" type="noConversion"/>
  </si>
  <si>
    <t>昌吉学院绿洲路家属院2#楼</t>
    <phoneticPr fontId="2" type="noConversion"/>
  </si>
  <si>
    <t>合计</t>
    <phoneticPr fontId="2" type="noConversion"/>
  </si>
  <si>
    <t>昌吉学院老校区家属院5#楼</t>
    <phoneticPr fontId="2" type="noConversion"/>
  </si>
  <si>
    <t>2-602室</t>
    <phoneticPr fontId="2" type="noConversion"/>
  </si>
  <si>
    <t>昌吉学院公房（职工宿舍）装修、修缮项目工程量表</t>
    <phoneticPr fontId="2" type="noConversion"/>
  </si>
  <si>
    <t>序号</t>
    <phoneticPr fontId="2" type="noConversion"/>
  </si>
  <si>
    <t>刷乳胶漆墙面（㎡）</t>
    <phoneticPr fontId="2" type="noConversion"/>
  </si>
  <si>
    <t>部分墙面抹灰5%修补（㎡）</t>
    <phoneticPr fontId="2" type="noConversion"/>
  </si>
  <si>
    <t>天棚刷乳胶漆（㎡）</t>
    <phoneticPr fontId="2" type="noConversion"/>
  </si>
  <si>
    <t>部分天棚刷乳胶漆30%修补（㎡）</t>
    <phoneticPr fontId="2" type="noConversion"/>
  </si>
  <si>
    <t>部分抹灰修复（㎡）</t>
    <phoneticPr fontId="2" type="noConversion"/>
  </si>
  <si>
    <t>入户门刷油漆（㎡）</t>
    <phoneticPr fontId="2" type="noConversion"/>
  </si>
  <si>
    <t>卫生间水管更换（米）</t>
    <phoneticPr fontId="2" type="noConversion"/>
  </si>
  <si>
    <t>暖气管更换DN25（米）</t>
    <phoneticPr fontId="2" type="noConversion"/>
  </si>
  <si>
    <t>闸阀DN15（个）</t>
    <phoneticPr fontId="2" type="noConversion"/>
  </si>
  <si>
    <t>坐便拆换（套）</t>
    <phoneticPr fontId="2" type="noConversion"/>
  </si>
  <si>
    <t>过水热换暖气（组）</t>
    <phoneticPr fontId="2" type="noConversion"/>
  </si>
  <si>
    <t>洗手池拆换（套）</t>
    <phoneticPr fontId="2" type="noConversion"/>
  </si>
  <si>
    <t>灯具拆换（套）</t>
    <phoneticPr fontId="2" type="noConversion"/>
  </si>
  <si>
    <t>明装开关（套）</t>
    <phoneticPr fontId="2" type="noConversion"/>
  </si>
  <si>
    <t>管道更换DN20（米）</t>
    <phoneticPr fontId="2" type="noConversion"/>
  </si>
  <si>
    <t>锁芯更换</t>
    <phoneticPr fontId="2" type="noConversion"/>
  </si>
  <si>
    <t>24（套）</t>
    <phoneticPr fontId="2" type="noConversion"/>
  </si>
  <si>
    <t>塑料线管SC25</t>
    <phoneticPr fontId="2" type="noConversion"/>
  </si>
  <si>
    <t>66（米）</t>
    <phoneticPr fontId="2" type="noConversion"/>
  </si>
  <si>
    <t>100（米）</t>
    <phoneticPr fontId="2" type="noConversion"/>
  </si>
  <si>
    <t>WDZN-BYJ-2.5导线</t>
    <phoneticPr fontId="2" type="noConversion"/>
  </si>
  <si>
    <t xml:space="preserve"> 
   项目名称
                  楼栋号</t>
    <phoneticPr fontId="2" type="noConversion"/>
  </si>
  <si>
    <t>部分墙面乳胶漆30%修补（㎡）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</si>
</sst>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3" fontId="4" fillId="0" borderId="0" xfId="1" applyFont="1" applyAlignment="1">
      <alignment horizontal="center" vertical="center" wrapText="1"/>
    </xf>
    <xf numFmtId="43" fontId="4" fillId="0" borderId="0" xfId="1" applyFont="1" applyAlignment="1">
      <alignment horizontal="center" vertical="center" shrinkToFit="1"/>
    </xf>
    <xf numFmtId="43" fontId="4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2" fontId="5" fillId="0" borderId="1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3" fontId="4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C23" sqref="C23:N23"/>
    </sheetView>
  </sheetViews>
  <sheetFormatPr defaultRowHeight="13.5" x14ac:dyDescent="0.15"/>
  <cols>
    <col min="1" max="1" width="6.375" style="2" customWidth="1"/>
    <col min="2" max="2" width="28.875" style="2" customWidth="1"/>
    <col min="3" max="3" width="8" style="2" customWidth="1"/>
    <col min="4" max="4" width="7.25" style="2" customWidth="1"/>
    <col min="5" max="9" width="8" style="2" customWidth="1"/>
    <col min="10" max="10" width="9.625" style="2" customWidth="1"/>
    <col min="11" max="13" width="7.25" style="2" customWidth="1"/>
    <col min="14" max="14" width="8.125" style="2" customWidth="1"/>
    <col min="15" max="15" width="13.5" style="7" customWidth="1"/>
    <col min="16" max="16384" width="9" style="2"/>
  </cols>
  <sheetData>
    <row r="1" spans="1:15" ht="32.25" customHeight="1" x14ac:dyDescent="0.15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ht="32.2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s="1" customFormat="1" ht="51.75" customHeight="1" x14ac:dyDescent="0.15">
      <c r="A3" s="19" t="s">
        <v>19</v>
      </c>
      <c r="B3" s="21" t="s">
        <v>41</v>
      </c>
      <c r="C3" s="9" t="s">
        <v>0</v>
      </c>
      <c r="D3" s="9"/>
      <c r="E3" s="9" t="s">
        <v>16</v>
      </c>
      <c r="F3" s="9"/>
      <c r="G3" s="9"/>
      <c r="H3" s="9" t="s">
        <v>1</v>
      </c>
      <c r="I3" s="9"/>
      <c r="J3" s="10" t="s">
        <v>10</v>
      </c>
      <c r="K3" s="9" t="s">
        <v>14</v>
      </c>
      <c r="L3" s="9"/>
      <c r="M3" s="9"/>
      <c r="N3" s="9"/>
      <c r="O3" s="5" t="s">
        <v>15</v>
      </c>
    </row>
    <row r="4" spans="1:15" s="3" customFormat="1" x14ac:dyDescent="0.15">
      <c r="A4" s="20"/>
      <c r="B4" s="22"/>
      <c r="C4" s="11" t="s">
        <v>3</v>
      </c>
      <c r="D4" s="11" t="s">
        <v>5</v>
      </c>
      <c r="E4" s="11" t="s">
        <v>2</v>
      </c>
      <c r="F4" s="11" t="s">
        <v>6</v>
      </c>
      <c r="G4" s="11" t="s">
        <v>17</v>
      </c>
      <c r="H4" s="11" t="s">
        <v>4</v>
      </c>
      <c r="I4" s="11" t="s">
        <v>7</v>
      </c>
      <c r="J4" s="11" t="s">
        <v>11</v>
      </c>
      <c r="K4" s="11" t="s">
        <v>12</v>
      </c>
      <c r="L4" s="11" t="s">
        <v>9</v>
      </c>
      <c r="M4" s="11" t="s">
        <v>8</v>
      </c>
      <c r="N4" s="11" t="s">
        <v>13</v>
      </c>
      <c r="O4" s="6"/>
    </row>
    <row r="5" spans="1:15" x14ac:dyDescent="0.15">
      <c r="A5" s="11">
        <v>1</v>
      </c>
      <c r="B5" s="12" t="s">
        <v>20</v>
      </c>
      <c r="C5" s="13"/>
      <c r="D5" s="14">
        <f>((4.3+3.3)*2+(2.1+3.3)*2+(3.4+2.7)*2+(3.1+2.7)*2)*2.7</f>
        <v>134.46</v>
      </c>
      <c r="E5" s="14"/>
      <c r="F5" s="14"/>
      <c r="G5" s="14"/>
      <c r="H5" s="14"/>
      <c r="I5" s="14">
        <f>((2.1+2.6)*2+(1.8+2.7)*2+(1.4+3.3)*2+(1.4+1.7)*2+(3.3+2.8)*2+(3.9+3.3)*2)*2.8</f>
        <v>169.68</v>
      </c>
      <c r="J5" s="14"/>
      <c r="K5" s="14">
        <f>((4.2+4.2)*2+(2.7+3)*2+2.7*4+(1.4+2.7)*4)*2.8</f>
        <v>155.11999999999998</v>
      </c>
      <c r="L5" s="14">
        <f>((4.2+4.2)*2+(2.7+3)*2+2.7*4+(1.4+2.7)*4)*2.8</f>
        <v>155.11999999999998</v>
      </c>
      <c r="M5" s="14"/>
      <c r="N5" s="14"/>
      <c r="O5" s="7">
        <f>SUM(C5:N5)</f>
        <v>614.38</v>
      </c>
    </row>
    <row r="6" spans="1:15" s="28" customFormat="1" x14ac:dyDescent="0.15">
      <c r="A6" s="23">
        <v>2</v>
      </c>
      <c r="B6" s="24" t="s">
        <v>42</v>
      </c>
      <c r="C6" s="25">
        <f>((3.3+4.2)*2+(3+3.9)*2+(3.9+2.4)*2+(2.3+1.8)*2+(1.4+1.9)*2+(3+2.8)*2)*2.6*0.3</f>
        <v>52.884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7">
        <f>SUM(C6:N6)</f>
        <v>52.884</v>
      </c>
    </row>
    <row r="7" spans="1:15" s="28" customFormat="1" x14ac:dyDescent="0.15">
      <c r="A7" s="23">
        <v>3</v>
      </c>
      <c r="B7" s="24" t="s">
        <v>21</v>
      </c>
      <c r="C7" s="25"/>
      <c r="D7" s="25">
        <f>134.46*0.05</f>
        <v>6.7230000000000008</v>
      </c>
      <c r="E7" s="26">
        <f>(4.1+2.1)*2*1.1+1.4*2.8</f>
        <v>17.559999999999999</v>
      </c>
      <c r="F7" s="26">
        <f>(4.1+2.1)*2*1.1+1.4*2.8</f>
        <v>17.559999999999999</v>
      </c>
      <c r="G7" s="26">
        <f>(4.1+2.1)*2*1.1+1.4*2.8</f>
        <v>17.559999999999999</v>
      </c>
      <c r="H7" s="26"/>
      <c r="I7" s="26"/>
      <c r="J7" s="26"/>
      <c r="K7" s="26"/>
      <c r="L7" s="26"/>
      <c r="M7" s="26"/>
      <c r="N7" s="26"/>
      <c r="O7" s="27">
        <f>SUM(C7:N7)</f>
        <v>59.403000000000006</v>
      </c>
    </row>
    <row r="8" spans="1:15" x14ac:dyDescent="0.15">
      <c r="A8" s="11">
        <v>4</v>
      </c>
      <c r="B8" s="12" t="s">
        <v>22</v>
      </c>
      <c r="C8" s="14"/>
      <c r="D8" s="14"/>
      <c r="E8" s="14"/>
      <c r="F8" s="14"/>
      <c r="G8" s="14"/>
      <c r="H8" s="14">
        <f>1.7*1.4+1.8*2.7</f>
        <v>7.24</v>
      </c>
      <c r="I8" s="14"/>
      <c r="J8" s="14"/>
      <c r="K8" s="14">
        <f>(4.2+2.7)*(4.2+2.7)</f>
        <v>47.610000000000007</v>
      </c>
      <c r="L8" s="14">
        <f>(4.2+2.7)*(4.2+2.7)</f>
        <v>47.610000000000007</v>
      </c>
      <c r="M8" s="14"/>
      <c r="N8" s="14"/>
      <c r="O8" s="7">
        <f>SUM(C8:N8)</f>
        <v>102.46000000000001</v>
      </c>
    </row>
    <row r="9" spans="1:15" x14ac:dyDescent="0.15">
      <c r="A9" s="11">
        <v>5</v>
      </c>
      <c r="B9" s="12" t="s">
        <v>23</v>
      </c>
      <c r="C9" s="14"/>
      <c r="D9" s="14"/>
      <c r="E9" s="14">
        <f>4.1*2.1+1.4*4+1.1*2.2</f>
        <v>16.63</v>
      </c>
      <c r="F9" s="14">
        <f>4.1*2.1+1.4*4+1.1*2.2</f>
        <v>16.63</v>
      </c>
      <c r="G9" s="14">
        <f>4.1*2.1+1.4*4+1.1*2.2</f>
        <v>16.63</v>
      </c>
      <c r="H9" s="14"/>
      <c r="I9" s="14"/>
      <c r="J9" s="14"/>
      <c r="K9" s="14"/>
      <c r="L9" s="14"/>
      <c r="M9" s="15">
        <f>(47.61-4.2*4.2)*0.3</f>
        <v>8.9909999999999997</v>
      </c>
      <c r="N9" s="14"/>
      <c r="O9" s="7">
        <f>SUM(C9:N9)</f>
        <v>58.881</v>
      </c>
    </row>
    <row r="10" spans="1:15" x14ac:dyDescent="0.15">
      <c r="A10" s="11">
        <v>6</v>
      </c>
      <c r="B10" s="12" t="s">
        <v>24</v>
      </c>
      <c r="C10" s="14">
        <v>10</v>
      </c>
      <c r="D10" s="14"/>
      <c r="E10" s="14"/>
      <c r="F10" s="14"/>
      <c r="G10" s="14"/>
      <c r="H10" s="14"/>
      <c r="I10" s="14"/>
      <c r="J10" s="14"/>
      <c r="K10" s="14"/>
      <c r="L10" s="14"/>
      <c r="M10" s="15"/>
      <c r="N10" s="14"/>
      <c r="O10" s="7">
        <f>SUM(C10:N10)</f>
        <v>10</v>
      </c>
    </row>
    <row r="11" spans="1:15" x14ac:dyDescent="0.15">
      <c r="A11" s="11">
        <v>7</v>
      </c>
      <c r="B11" s="12" t="s">
        <v>25</v>
      </c>
      <c r="C11" s="14"/>
      <c r="D11" s="14"/>
      <c r="E11" s="14"/>
      <c r="F11" s="14"/>
      <c r="G11" s="14"/>
      <c r="H11" s="14"/>
      <c r="I11" s="14"/>
      <c r="J11" s="14"/>
      <c r="K11" s="14">
        <f>0.9*2*2</f>
        <v>3.6</v>
      </c>
      <c r="L11" s="14">
        <f>0.9*2*2</f>
        <v>3.6</v>
      </c>
      <c r="M11" s="14">
        <f>0.9*2*2</f>
        <v>3.6</v>
      </c>
      <c r="N11" s="14">
        <f>0.9*2*2</f>
        <v>3.6</v>
      </c>
      <c r="O11" s="7">
        <f>SUM(C11:N11)</f>
        <v>14.4</v>
      </c>
    </row>
    <row r="12" spans="1:15" x14ac:dyDescent="0.15">
      <c r="A12" s="11">
        <v>8</v>
      </c>
      <c r="B12" s="12" t="s">
        <v>26</v>
      </c>
      <c r="C12" s="14">
        <v>5</v>
      </c>
      <c r="D12" s="14"/>
      <c r="E12" s="14"/>
      <c r="F12" s="14"/>
      <c r="G12" s="14"/>
      <c r="H12" s="14"/>
      <c r="I12" s="14"/>
      <c r="J12" s="14">
        <v>4.2</v>
      </c>
      <c r="K12" s="14"/>
      <c r="L12" s="14">
        <f>1.6*2+1</f>
        <v>4.2</v>
      </c>
      <c r="M12" s="14">
        <f>1.6*2+1</f>
        <v>4.2</v>
      </c>
      <c r="N12" s="14">
        <f>1.6*2+1</f>
        <v>4.2</v>
      </c>
      <c r="O12" s="7">
        <f>SUM(C12:N12)</f>
        <v>21.799999999999997</v>
      </c>
    </row>
    <row r="13" spans="1:15" x14ac:dyDescent="0.15">
      <c r="A13" s="11">
        <v>9</v>
      </c>
      <c r="B13" s="12" t="s">
        <v>29</v>
      </c>
      <c r="C13" s="14"/>
      <c r="D13" s="14"/>
      <c r="E13" s="14"/>
      <c r="F13" s="14"/>
      <c r="G13" s="14"/>
      <c r="H13" s="14"/>
      <c r="I13" s="14">
        <v>1</v>
      </c>
      <c r="J13" s="14">
        <v>1</v>
      </c>
      <c r="K13" s="14"/>
      <c r="L13" s="14">
        <v>1</v>
      </c>
      <c r="M13" s="14"/>
      <c r="N13" s="14">
        <v>1</v>
      </c>
      <c r="O13" s="7">
        <f>SUM(C13:N13)</f>
        <v>4</v>
      </c>
    </row>
    <row r="14" spans="1:15" x14ac:dyDescent="0.15">
      <c r="A14" s="11">
        <v>10</v>
      </c>
      <c r="B14" s="12" t="s">
        <v>30</v>
      </c>
      <c r="C14" s="14">
        <v>1</v>
      </c>
      <c r="D14" s="14"/>
      <c r="E14" s="14"/>
      <c r="F14" s="14"/>
      <c r="G14" s="14"/>
      <c r="H14" s="14"/>
      <c r="I14" s="14"/>
      <c r="J14" s="14">
        <v>1</v>
      </c>
      <c r="K14" s="14"/>
      <c r="L14" s="14">
        <v>1</v>
      </c>
      <c r="M14" s="14">
        <v>1</v>
      </c>
      <c r="N14" s="14">
        <v>1</v>
      </c>
      <c r="O14" s="7">
        <f>SUM(C14:N14)</f>
        <v>5</v>
      </c>
    </row>
    <row r="15" spans="1:15" x14ac:dyDescent="0.15">
      <c r="A15" s="11">
        <v>11</v>
      </c>
      <c r="B15" s="12" t="s">
        <v>27</v>
      </c>
      <c r="C15" s="14">
        <v>3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7">
        <f>SUM(C15:N15)</f>
        <v>3</v>
      </c>
    </row>
    <row r="16" spans="1:15" x14ac:dyDescent="0.15">
      <c r="A16" s="11">
        <v>12</v>
      </c>
      <c r="B16" s="12" t="s">
        <v>31</v>
      </c>
      <c r="C16" s="14">
        <v>1</v>
      </c>
      <c r="D16" s="14"/>
      <c r="E16" s="14"/>
      <c r="F16" s="14"/>
      <c r="G16" s="14"/>
      <c r="H16" s="14"/>
      <c r="I16" s="14">
        <v>1</v>
      </c>
      <c r="J16" s="14"/>
      <c r="K16" s="14"/>
      <c r="L16" s="14"/>
      <c r="M16" s="14">
        <v>1</v>
      </c>
      <c r="N16" s="14">
        <v>1</v>
      </c>
      <c r="O16" s="7">
        <f>SUM(C16:N16)</f>
        <v>4</v>
      </c>
    </row>
    <row r="17" spans="1:15" x14ac:dyDescent="0.15">
      <c r="A17" s="11">
        <v>13</v>
      </c>
      <c r="B17" s="12" t="s">
        <v>32</v>
      </c>
      <c r="C17" s="14"/>
      <c r="D17" s="14"/>
      <c r="E17" s="14"/>
      <c r="F17" s="14"/>
      <c r="G17" s="14"/>
      <c r="H17" s="14"/>
      <c r="I17" s="14"/>
      <c r="J17" s="14"/>
      <c r="K17" s="14">
        <v>1</v>
      </c>
      <c r="L17" s="14"/>
      <c r="M17" s="14">
        <v>1</v>
      </c>
      <c r="N17" s="14"/>
      <c r="O17" s="7">
        <f>SUM(C17:N17)</f>
        <v>2</v>
      </c>
    </row>
    <row r="18" spans="1:15" x14ac:dyDescent="0.15">
      <c r="A18" s="11">
        <v>14</v>
      </c>
      <c r="B18" s="12" t="s">
        <v>33</v>
      </c>
      <c r="C18" s="14">
        <v>7</v>
      </c>
      <c r="D18" s="14"/>
      <c r="E18" s="14">
        <v>5</v>
      </c>
      <c r="F18" s="14">
        <v>5</v>
      </c>
      <c r="G18" s="14">
        <v>4</v>
      </c>
      <c r="H18" s="14"/>
      <c r="I18" s="14"/>
      <c r="J18" s="14"/>
      <c r="K18" s="14"/>
      <c r="L18" s="14"/>
      <c r="M18" s="14">
        <v>1</v>
      </c>
      <c r="N18" s="14"/>
      <c r="O18" s="7">
        <f>SUM(C18:N18)</f>
        <v>22</v>
      </c>
    </row>
    <row r="19" spans="1:15" x14ac:dyDescent="0.15">
      <c r="A19" s="11">
        <v>15</v>
      </c>
      <c r="B19" s="12" t="s">
        <v>28</v>
      </c>
      <c r="C19" s="14">
        <v>1</v>
      </c>
      <c r="D19" s="14"/>
      <c r="E19" s="14"/>
      <c r="F19" s="14"/>
      <c r="G19" s="14"/>
      <c r="H19" s="14"/>
      <c r="I19" s="14">
        <v>1</v>
      </c>
      <c r="J19" s="14"/>
      <c r="K19" s="14"/>
      <c r="L19" s="14"/>
      <c r="M19" s="14"/>
      <c r="N19" s="14"/>
      <c r="O19" s="7">
        <f>SUM(C19:N19)</f>
        <v>2</v>
      </c>
    </row>
    <row r="20" spans="1:15" x14ac:dyDescent="0.15">
      <c r="A20" s="11">
        <v>16</v>
      </c>
      <c r="B20" s="12" t="s">
        <v>34</v>
      </c>
      <c r="C20" s="14"/>
      <c r="D20" s="14"/>
      <c r="E20" s="14"/>
      <c r="F20" s="14"/>
      <c r="G20" s="14"/>
      <c r="H20" s="14"/>
      <c r="I20" s="14">
        <v>3</v>
      </c>
      <c r="J20" s="14"/>
      <c r="K20" s="14"/>
      <c r="L20" s="14"/>
      <c r="M20" s="14"/>
      <c r="N20" s="14"/>
      <c r="O20" s="7">
        <f>SUM(C20:N20)</f>
        <v>3</v>
      </c>
    </row>
    <row r="21" spans="1:15" x14ac:dyDescent="0.15">
      <c r="A21" s="11">
        <v>17</v>
      </c>
      <c r="B21" s="12" t="s">
        <v>35</v>
      </c>
      <c r="C21" s="16" t="s">
        <v>36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8"/>
      <c r="O21" s="7">
        <f>SUM(C21:N21)</f>
        <v>0</v>
      </c>
    </row>
    <row r="22" spans="1:15" x14ac:dyDescent="0.15">
      <c r="A22" s="11">
        <v>18</v>
      </c>
      <c r="B22" s="12" t="s">
        <v>37</v>
      </c>
      <c r="C22" s="16" t="s">
        <v>38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8"/>
      <c r="O22" s="7">
        <f>SUM(C22:N22)</f>
        <v>0</v>
      </c>
    </row>
    <row r="23" spans="1:15" x14ac:dyDescent="0.15">
      <c r="A23" s="11">
        <v>19</v>
      </c>
      <c r="B23" s="12" t="s">
        <v>40</v>
      </c>
      <c r="C23" s="16" t="s">
        <v>39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8"/>
      <c r="O23" s="7">
        <f>SUM(C23:N23)</f>
        <v>0</v>
      </c>
    </row>
    <row r="24" spans="1:15" x14ac:dyDescent="0.15">
      <c r="A24" s="12"/>
      <c r="B24" s="12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7">
        <f>SUM(C24:N24)</f>
        <v>0</v>
      </c>
    </row>
    <row r="25" spans="1:15" x14ac:dyDescent="0.15">
      <c r="A25" s="12"/>
      <c r="B25" s="12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7">
        <f>SUM(C25:N25)</f>
        <v>0</v>
      </c>
    </row>
    <row r="26" spans="1:15" x14ac:dyDescent="0.15">
      <c r="A26" s="12"/>
      <c r="B26" s="1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7">
        <f>SUM(C26:N26)</f>
        <v>0</v>
      </c>
    </row>
    <row r="27" spans="1:15" x14ac:dyDescent="0.15">
      <c r="A27" s="12"/>
      <c r="B27" s="1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7">
        <f>SUM(C27:N27)</f>
        <v>0</v>
      </c>
    </row>
    <row r="28" spans="1:15" x14ac:dyDescent="0.15">
      <c r="A28" s="12"/>
      <c r="B28" s="12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7">
        <f>SUM(C28:N28)</f>
        <v>0</v>
      </c>
    </row>
    <row r="29" spans="1:15" x14ac:dyDescent="0.15">
      <c r="A29" s="12"/>
      <c r="B29" s="12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7">
        <f>SUM(C29:N29)</f>
        <v>0</v>
      </c>
    </row>
    <row r="30" spans="1:15" x14ac:dyDescent="0.15">
      <c r="A30" s="12"/>
      <c r="B30" s="12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7">
        <f>SUM(C30:N30)</f>
        <v>0</v>
      </c>
    </row>
    <row r="31" spans="1:15" x14ac:dyDescent="0.1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5" x14ac:dyDescent="0.1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3:14" x14ac:dyDescent="0.1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</sheetData>
  <mergeCells count="10">
    <mergeCell ref="A1:N2"/>
    <mergeCell ref="C21:N21"/>
    <mergeCell ref="C22:N22"/>
    <mergeCell ref="C23:N23"/>
    <mergeCell ref="A3:A4"/>
    <mergeCell ref="B3:B4"/>
    <mergeCell ref="C3:D3"/>
    <mergeCell ref="H3:I3"/>
    <mergeCell ref="K3:N3"/>
    <mergeCell ref="E3:G3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2020-09-30T04:34:12Z</dcterms:modified>
</cp:coreProperties>
</file>